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7950"/>
  </bookViews>
  <sheets>
    <sheet name="IKK 2021" sheetId="4" r:id="rId1"/>
  </sheets>
  <definedNames>
    <definedName name="_xlnm.Print_Area" localSheetId="0">'IKK 2021'!$A$1:$N$31</definedName>
  </definedNames>
  <calcPr calcId="145621"/>
</workbook>
</file>

<file path=xl/calcChain.xml><?xml version="1.0" encoding="utf-8"?>
<calcChain xmlns="http://schemas.openxmlformats.org/spreadsheetml/2006/main">
  <c r="M9" i="4" l="1"/>
  <c r="L9" i="4"/>
  <c r="N17" i="4"/>
  <c r="N20" i="4"/>
  <c r="N9" i="4"/>
  <c r="K19" i="4"/>
  <c r="K18" i="4"/>
  <c r="K17" i="4"/>
  <c r="K16" i="4"/>
  <c r="K15" i="4"/>
  <c r="K14" i="4"/>
  <c r="K13" i="4"/>
  <c r="K12" i="4"/>
  <c r="K11" i="4"/>
  <c r="K10" i="4"/>
  <c r="K9" i="4"/>
  <c r="G19" i="4"/>
  <c r="G18" i="4"/>
  <c r="G17" i="4"/>
  <c r="G16" i="4"/>
  <c r="G15" i="4"/>
  <c r="G14" i="4"/>
  <c r="G13" i="4"/>
  <c r="G12" i="4"/>
  <c r="G9" i="4"/>
  <c r="F19" i="4"/>
  <c r="F13" i="4"/>
  <c r="F12" i="4"/>
  <c r="F11" i="4"/>
  <c r="G11" i="4" s="1"/>
  <c r="F10" i="4"/>
  <c r="G10" i="4" l="1"/>
  <c r="G20" i="4" s="1"/>
  <c r="I20" i="4"/>
  <c r="H20" i="4"/>
  <c r="E20" i="4"/>
  <c r="D20" i="4"/>
  <c r="C20" i="4"/>
  <c r="M19" i="4"/>
  <c r="L19" i="4"/>
  <c r="N18" i="4"/>
  <c r="M18" i="4"/>
  <c r="L18" i="4"/>
  <c r="M17" i="4"/>
  <c r="L17" i="4"/>
  <c r="M16" i="4"/>
  <c r="L16" i="4"/>
  <c r="M15" i="4"/>
  <c r="L15" i="4"/>
  <c r="N15" i="4"/>
  <c r="M14" i="4"/>
  <c r="L14" i="4"/>
  <c r="M13" i="4"/>
  <c r="L13" i="4"/>
  <c r="N13" i="4"/>
  <c r="M12" i="4"/>
  <c r="L12" i="4"/>
  <c r="M11" i="4"/>
  <c r="L11" i="4"/>
  <c r="N11" i="4"/>
  <c r="M10" i="4"/>
  <c r="L10" i="4"/>
  <c r="N10" i="4" l="1"/>
  <c r="N14" i="4"/>
  <c r="N19" i="4"/>
  <c r="N12" i="4"/>
  <c r="N16" i="4"/>
  <c r="L20" i="4"/>
  <c r="K20" i="4"/>
  <c r="M20" i="4"/>
</calcChain>
</file>

<file path=xl/sharedStrings.xml><?xml version="1.0" encoding="utf-8"?>
<sst xmlns="http://schemas.openxmlformats.org/spreadsheetml/2006/main" count="36" uniqueCount="32">
  <si>
    <t>Kecamatan</t>
  </si>
  <si>
    <t>Pulau Banyak</t>
  </si>
  <si>
    <t>Pulau Banyak Barat</t>
  </si>
  <si>
    <t>Singkil</t>
  </si>
  <si>
    <t>Singkil Utara</t>
  </si>
  <si>
    <t>Kuala Baru</t>
  </si>
  <si>
    <t>Simpang Kanan</t>
  </si>
  <si>
    <t>Gunung Meriah</t>
  </si>
  <si>
    <t>Danau Paris</t>
  </si>
  <si>
    <t>Suro</t>
  </si>
  <si>
    <t>Singkohor</t>
  </si>
  <si>
    <t>Kota Baharu</t>
  </si>
  <si>
    <t>Padi Sawah</t>
  </si>
  <si>
    <t>Luas Panen (Ha)</t>
  </si>
  <si>
    <t>Produksi (Ton)</t>
  </si>
  <si>
    <t>Padi Ladang</t>
  </si>
  <si>
    <t xml:space="preserve">Kepala Dinas Tanaman Pangan, Hortikultura </t>
  </si>
  <si>
    <t>Jumlah</t>
  </si>
  <si>
    <t>dan Peternakan Kabupaten Aceh Singkil</t>
  </si>
  <si>
    <t>No.</t>
  </si>
  <si>
    <t>REALISASI LUAS TANAM, LUAS PANEN DAN PRODUKSI KOMODITI PADI</t>
  </si>
  <si>
    <t>Luas Panen dan Produksi Padi (Padi Sawah dan Padi Ladang) per Kecamatan di Kabupaten Aceh Singkil</t>
  </si>
  <si>
    <t xml:space="preserve">Luas Lahan (Ha) </t>
  </si>
  <si>
    <t>Total Luas Tanam (Ha)</t>
  </si>
  <si>
    <t>Total Luas Panen (Ha)</t>
  </si>
  <si>
    <t>Total Produksi (Ton)</t>
  </si>
  <si>
    <t>Luas Tanam (Ha)</t>
  </si>
  <si>
    <t>Tahun 2021</t>
  </si>
  <si>
    <t>(H. KUATNO S., SP )</t>
  </si>
  <si>
    <t>NIP. 19701010 200112 1 001</t>
  </si>
  <si>
    <t>Singkil Utara, 22 Juli 2022</t>
  </si>
  <si>
    <t>Provitas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</si>
</sst>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#,##0.0"/>
    <numFmt numFmtId="168" formatCode="_-* #,##0.00_-;\-* #,##0.0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35">
    <xf numFmtId="0" fontId="0" fillId="0" borderId="0" xfId="0"/>
    <xf numFmtId="164" fontId="2" fillId="0" borderId="1" xfId="2" applyFont="1" applyFill="1" applyBorder="1" applyAlignment="1">
      <alignment vertical="center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2" fillId="2" borderId="1" xfId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 applyProtection="1">
      <alignment vertical="center"/>
    </xf>
    <xf numFmtId="4" fontId="2" fillId="0" borderId="1" xfId="2" applyNumberFormat="1" applyFont="1" applyFill="1" applyBorder="1" applyAlignment="1">
      <alignment vertical="center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165" fontId="3" fillId="0" borderId="1" xfId="0" applyNumberFormat="1" applyFont="1" applyFill="1" applyBorder="1"/>
    <xf numFmtId="165" fontId="3" fillId="0" borderId="1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8" fontId="2" fillId="0" borderId="1" xfId="3" applyNumberFormat="1" applyFont="1" applyFill="1" applyBorder="1" applyAlignment="1">
      <alignment vertical="center"/>
    </xf>
    <xf numFmtId="168" fontId="4" fillId="0" borderId="1" xfId="3" applyNumberFormat="1" applyFont="1" applyFill="1" applyBorder="1"/>
    <xf numFmtId="168" fontId="3" fillId="0" borderId="1" xfId="3" applyNumberFormat="1" applyFont="1" applyFill="1" applyBorder="1"/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topLeftCell="C1" zoomScale="98" zoomScaleSheetLayoutView="98" workbookViewId="0">
      <selection activeCell="I16" sqref="I16"/>
    </sheetView>
  </sheetViews>
  <sheetFormatPr defaultRowHeight="15" x14ac:dyDescent="0.25"/>
  <cols>
    <col min="1" max="1" width="3.7109375" customWidth="1"/>
    <col min="2" max="2" width="16.5703125" bestFit="1" customWidth="1"/>
    <col min="3" max="3" width="16.5703125" customWidth="1"/>
    <col min="4" max="4" width="16.7109375" bestFit="1" customWidth="1"/>
    <col min="5" max="5" width="16.140625" customWidth="1"/>
    <col min="6" max="7" width="14" bestFit="1" customWidth="1"/>
    <col min="8" max="8" width="16.7109375" bestFit="1" customWidth="1"/>
    <col min="9" max="9" width="15.140625" bestFit="1" customWidth="1"/>
    <col min="10" max="11" width="14" bestFit="1" customWidth="1"/>
    <col min="12" max="12" width="12.140625" customWidth="1"/>
    <col min="13" max="13" width="12.42578125" customWidth="1"/>
    <col min="14" max="14" width="11.5703125" customWidth="1"/>
  </cols>
  <sheetData>
    <row r="1" spans="1:14" s="2" customFormat="1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2" customFormat="1" x14ac:dyDescent="0.25">
      <c r="A2" s="23" t="s">
        <v>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x14ac:dyDescent="0.25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2" customFormat="1" x14ac:dyDescent="0.25">
      <c r="A4" s="20"/>
      <c r="B4" s="20"/>
      <c r="C4" s="20"/>
      <c r="D4" s="20"/>
      <c r="E4" s="20"/>
      <c r="F4" s="22"/>
      <c r="G4" s="20"/>
      <c r="H4" s="20"/>
      <c r="I4" s="20"/>
      <c r="J4" s="22"/>
      <c r="K4" s="20"/>
      <c r="L4" s="20"/>
      <c r="M4" s="20"/>
      <c r="N4" s="20"/>
    </row>
    <row r="5" spans="1:14" s="2" customFormat="1" ht="14.25" x14ac:dyDescent="0.2"/>
    <row r="6" spans="1:14" s="2" customFormat="1" ht="15" customHeight="1" x14ac:dyDescent="0.2">
      <c r="A6" s="24" t="s">
        <v>19</v>
      </c>
      <c r="B6" s="24" t="s">
        <v>0</v>
      </c>
      <c r="C6" s="26" t="s">
        <v>22</v>
      </c>
      <c r="D6" s="28" t="s">
        <v>12</v>
      </c>
      <c r="E6" s="28"/>
      <c r="F6" s="28"/>
      <c r="G6" s="28"/>
      <c r="H6" s="28" t="s">
        <v>15</v>
      </c>
      <c r="I6" s="28"/>
      <c r="J6" s="28"/>
      <c r="K6" s="28"/>
      <c r="L6" s="29" t="s">
        <v>23</v>
      </c>
      <c r="M6" s="29" t="s">
        <v>24</v>
      </c>
      <c r="N6" s="29" t="s">
        <v>25</v>
      </c>
    </row>
    <row r="7" spans="1:14" s="2" customFormat="1" ht="14.25" x14ac:dyDescent="0.2">
      <c r="A7" s="25"/>
      <c r="B7" s="25"/>
      <c r="C7" s="27"/>
      <c r="D7" s="3" t="s">
        <v>26</v>
      </c>
      <c r="E7" s="4" t="s">
        <v>13</v>
      </c>
      <c r="F7" s="4" t="s">
        <v>31</v>
      </c>
      <c r="G7" s="4" t="s">
        <v>14</v>
      </c>
      <c r="H7" s="3" t="s">
        <v>26</v>
      </c>
      <c r="I7" s="4" t="s">
        <v>13</v>
      </c>
      <c r="J7" s="4" t="s">
        <v>31</v>
      </c>
      <c r="K7" s="4" t="s">
        <v>14</v>
      </c>
      <c r="L7" s="30"/>
      <c r="M7" s="30"/>
      <c r="N7" s="30"/>
    </row>
    <row r="8" spans="1:14" s="7" customFormat="1" ht="11.25" x14ac:dyDescent="0.2">
      <c r="A8" s="5">
        <v>1</v>
      </c>
      <c r="B8" s="5">
        <v>2</v>
      </c>
      <c r="C8" s="5">
        <v>3</v>
      </c>
      <c r="D8" s="6">
        <v>4</v>
      </c>
      <c r="E8" s="6">
        <v>5</v>
      </c>
      <c r="F8" s="6">
        <v>6</v>
      </c>
      <c r="G8" s="6">
        <v>6</v>
      </c>
      <c r="H8" s="6">
        <v>7</v>
      </c>
      <c r="I8" s="6">
        <v>8</v>
      </c>
      <c r="J8" s="6">
        <v>9</v>
      </c>
      <c r="K8" s="6">
        <v>9</v>
      </c>
      <c r="L8" s="5">
        <v>10</v>
      </c>
      <c r="M8" s="5">
        <v>11</v>
      </c>
      <c r="N8" s="5">
        <v>12</v>
      </c>
    </row>
    <row r="9" spans="1:14" s="2" customFormat="1" ht="14.25" x14ac:dyDescent="0.2">
      <c r="A9" s="8">
        <v>1</v>
      </c>
      <c r="B9" s="9" t="s">
        <v>1</v>
      </c>
      <c r="C9" s="10">
        <v>39</v>
      </c>
      <c r="D9" s="11">
        <v>48.1</v>
      </c>
      <c r="E9" s="12">
        <v>48</v>
      </c>
      <c r="F9" s="32">
        <v>4</v>
      </c>
      <c r="G9" s="32">
        <f>E9*F9</f>
        <v>192</v>
      </c>
      <c r="H9" s="1">
        <v>0</v>
      </c>
      <c r="I9" s="1">
        <v>0</v>
      </c>
      <c r="J9" s="32">
        <v>0</v>
      </c>
      <c r="K9" s="1">
        <f>I9*J9</f>
        <v>0</v>
      </c>
      <c r="L9" s="13">
        <f>SUM(D9,H9)</f>
        <v>48.1</v>
      </c>
      <c r="M9" s="13">
        <f>SUM(E9,I9)</f>
        <v>48</v>
      </c>
      <c r="N9" s="13">
        <f>SUM(G9+K9)</f>
        <v>192</v>
      </c>
    </row>
    <row r="10" spans="1:14" s="2" customFormat="1" ht="14.25" x14ac:dyDescent="0.2">
      <c r="A10" s="8">
        <v>2</v>
      </c>
      <c r="B10" s="9" t="s">
        <v>2</v>
      </c>
      <c r="C10" s="10">
        <v>9</v>
      </c>
      <c r="D10" s="1">
        <v>0</v>
      </c>
      <c r="E10" s="1">
        <v>0</v>
      </c>
      <c r="F10" s="32">
        <f t="shared" ref="F10:F13" si="0">D10*4.2</f>
        <v>0</v>
      </c>
      <c r="G10" s="32">
        <f t="shared" ref="G10:G19" si="1">E10*F10</f>
        <v>0</v>
      </c>
      <c r="H10" s="1">
        <v>0</v>
      </c>
      <c r="I10" s="1">
        <v>0</v>
      </c>
      <c r="J10" s="32">
        <v>0</v>
      </c>
      <c r="K10" s="32">
        <f t="shared" ref="K10:K19" si="2">I10*J10</f>
        <v>0</v>
      </c>
      <c r="L10" s="13">
        <f>SUM(D10,H10)</f>
        <v>0</v>
      </c>
      <c r="M10" s="13">
        <f>SUM(E10,I10)</f>
        <v>0</v>
      </c>
      <c r="N10" s="13">
        <f t="shared" ref="N10:N19" si="3">SUM(G10+K10)</f>
        <v>0</v>
      </c>
    </row>
    <row r="11" spans="1:14" s="2" customFormat="1" ht="14.25" x14ac:dyDescent="0.2">
      <c r="A11" s="8">
        <v>3</v>
      </c>
      <c r="B11" s="9" t="s">
        <v>3</v>
      </c>
      <c r="C11" s="10">
        <v>58.4</v>
      </c>
      <c r="D11" s="1">
        <v>0</v>
      </c>
      <c r="E11" s="1">
        <v>0</v>
      </c>
      <c r="F11" s="32">
        <f t="shared" si="0"/>
        <v>0</v>
      </c>
      <c r="G11" s="32">
        <f t="shared" si="1"/>
        <v>0</v>
      </c>
      <c r="H11" s="1">
        <v>0</v>
      </c>
      <c r="I11" s="1">
        <v>0</v>
      </c>
      <c r="J11" s="32">
        <v>0</v>
      </c>
      <c r="K11" s="32">
        <f t="shared" si="2"/>
        <v>0</v>
      </c>
      <c r="L11" s="13">
        <f>SUM(D11,H11)</f>
        <v>0</v>
      </c>
      <c r="M11" s="13">
        <f>SUM(E11,I11)</f>
        <v>0</v>
      </c>
      <c r="N11" s="13">
        <f t="shared" si="3"/>
        <v>0</v>
      </c>
    </row>
    <row r="12" spans="1:14" s="2" customFormat="1" ht="14.25" x14ac:dyDescent="0.2">
      <c r="A12" s="8">
        <v>4</v>
      </c>
      <c r="B12" s="9" t="s">
        <v>4</v>
      </c>
      <c r="C12" s="10">
        <v>6</v>
      </c>
      <c r="D12" s="1">
        <v>0</v>
      </c>
      <c r="E12" s="1">
        <v>0</v>
      </c>
      <c r="F12" s="32">
        <f>D12*4</f>
        <v>0</v>
      </c>
      <c r="G12" s="32">
        <f t="shared" si="1"/>
        <v>0</v>
      </c>
      <c r="H12" s="1">
        <v>2</v>
      </c>
      <c r="I12" s="1">
        <v>1.5</v>
      </c>
      <c r="J12" s="33">
        <v>3.2</v>
      </c>
      <c r="K12" s="32">
        <f t="shared" si="2"/>
        <v>4.8000000000000007</v>
      </c>
      <c r="L12" s="13">
        <f>SUM(D12,H12)</f>
        <v>2</v>
      </c>
      <c r="M12" s="13">
        <f>SUM(E12,I12)</f>
        <v>1.5</v>
      </c>
      <c r="N12" s="13">
        <f t="shared" si="3"/>
        <v>4.8000000000000007</v>
      </c>
    </row>
    <row r="13" spans="1:14" s="2" customFormat="1" ht="14.25" x14ac:dyDescent="0.2">
      <c r="A13" s="8">
        <v>5</v>
      </c>
      <c r="B13" s="9" t="s">
        <v>5</v>
      </c>
      <c r="C13" s="10">
        <v>0</v>
      </c>
      <c r="D13" s="1">
        <v>0</v>
      </c>
      <c r="E13" s="1">
        <v>0</v>
      </c>
      <c r="F13" s="32">
        <f t="shared" si="0"/>
        <v>0</v>
      </c>
      <c r="G13" s="32">
        <f t="shared" si="1"/>
        <v>0</v>
      </c>
      <c r="H13" s="1">
        <v>0</v>
      </c>
      <c r="I13" s="1">
        <v>0</v>
      </c>
      <c r="J13" s="32">
        <v>0</v>
      </c>
      <c r="K13" s="32">
        <f t="shared" si="2"/>
        <v>0</v>
      </c>
      <c r="L13" s="13">
        <f>SUM(D13,H13)</f>
        <v>0</v>
      </c>
      <c r="M13" s="13">
        <f>SUM(E13,I13)</f>
        <v>0</v>
      </c>
      <c r="N13" s="13">
        <f t="shared" si="3"/>
        <v>0</v>
      </c>
    </row>
    <row r="14" spans="1:14" s="2" customFormat="1" ht="14.25" x14ac:dyDescent="0.2">
      <c r="A14" s="8">
        <v>6</v>
      </c>
      <c r="B14" s="9" t="s">
        <v>6</v>
      </c>
      <c r="C14" s="10">
        <v>203</v>
      </c>
      <c r="D14" s="11">
        <v>398.6</v>
      </c>
      <c r="E14" s="12">
        <v>397.5</v>
      </c>
      <c r="F14" s="32">
        <v>4.2</v>
      </c>
      <c r="G14" s="32">
        <f t="shared" si="1"/>
        <v>1669.5</v>
      </c>
      <c r="H14" s="11">
        <v>35</v>
      </c>
      <c r="I14" s="11">
        <v>32</v>
      </c>
      <c r="J14" s="33">
        <v>4.2</v>
      </c>
      <c r="K14" s="32">
        <f t="shared" si="2"/>
        <v>134.4</v>
      </c>
      <c r="L14" s="13">
        <f>SUM(D14,H14)</f>
        <v>433.6</v>
      </c>
      <c r="M14" s="13">
        <f>SUM(E14,I14)</f>
        <v>429.5</v>
      </c>
      <c r="N14" s="13">
        <f t="shared" si="3"/>
        <v>1803.9</v>
      </c>
    </row>
    <row r="15" spans="1:14" s="2" customFormat="1" ht="14.25" x14ac:dyDescent="0.2">
      <c r="A15" s="8">
        <v>7</v>
      </c>
      <c r="B15" s="9" t="s">
        <v>7</v>
      </c>
      <c r="C15" s="10">
        <v>143</v>
      </c>
      <c r="D15" s="11">
        <v>249.1</v>
      </c>
      <c r="E15" s="12">
        <v>248.1</v>
      </c>
      <c r="F15" s="32">
        <v>4.3</v>
      </c>
      <c r="G15" s="32">
        <f t="shared" si="1"/>
        <v>1066.83</v>
      </c>
      <c r="H15" s="1">
        <v>0</v>
      </c>
      <c r="I15" s="1">
        <v>0</v>
      </c>
      <c r="J15" s="32">
        <v>0</v>
      </c>
      <c r="K15" s="32">
        <f t="shared" si="2"/>
        <v>0</v>
      </c>
      <c r="L15" s="13">
        <f>SUM(D15,H15)</f>
        <v>249.1</v>
      </c>
      <c r="M15" s="13">
        <f>SUM(E15,I15)</f>
        <v>248.1</v>
      </c>
      <c r="N15" s="13">
        <f t="shared" si="3"/>
        <v>1066.83</v>
      </c>
    </row>
    <row r="16" spans="1:14" s="2" customFormat="1" ht="14.25" x14ac:dyDescent="0.2">
      <c r="A16" s="8">
        <v>8</v>
      </c>
      <c r="B16" s="9" t="s">
        <v>8</v>
      </c>
      <c r="C16" s="10">
        <v>223</v>
      </c>
      <c r="D16" s="11">
        <v>403.4</v>
      </c>
      <c r="E16" s="12">
        <v>402.2</v>
      </c>
      <c r="F16" s="32">
        <v>4.2</v>
      </c>
      <c r="G16" s="32">
        <f t="shared" si="1"/>
        <v>1689.24</v>
      </c>
      <c r="H16" s="11">
        <v>10</v>
      </c>
      <c r="I16" s="11">
        <v>9</v>
      </c>
      <c r="J16" s="33">
        <v>3.7</v>
      </c>
      <c r="K16" s="32">
        <f t="shared" si="2"/>
        <v>33.300000000000004</v>
      </c>
      <c r="L16" s="13">
        <f>SUM(D16,H16)</f>
        <v>413.4</v>
      </c>
      <c r="M16" s="13">
        <f>SUM(E16,I16)</f>
        <v>411.2</v>
      </c>
      <c r="N16" s="13">
        <f t="shared" si="3"/>
        <v>1722.54</v>
      </c>
    </row>
    <row r="17" spans="1:14" s="2" customFormat="1" ht="14.25" x14ac:dyDescent="0.2">
      <c r="A17" s="8">
        <v>9</v>
      </c>
      <c r="B17" s="9" t="s">
        <v>9</v>
      </c>
      <c r="C17" s="10">
        <v>195</v>
      </c>
      <c r="D17" s="11">
        <v>366.6</v>
      </c>
      <c r="E17" s="12">
        <v>365.1</v>
      </c>
      <c r="F17" s="32">
        <v>4.4000000000000004</v>
      </c>
      <c r="G17" s="32">
        <f t="shared" si="1"/>
        <v>1606.4400000000003</v>
      </c>
      <c r="H17" s="11">
        <v>5</v>
      </c>
      <c r="I17" s="11">
        <v>4.5999999999999996</v>
      </c>
      <c r="J17" s="33">
        <v>3.2</v>
      </c>
      <c r="K17" s="32">
        <f t="shared" si="2"/>
        <v>14.719999999999999</v>
      </c>
      <c r="L17" s="13">
        <f>SUM(D17,H17)</f>
        <v>371.6</v>
      </c>
      <c r="M17" s="13">
        <f>SUM(E17,I17)</f>
        <v>369.70000000000005</v>
      </c>
      <c r="N17" s="13">
        <f>SUM(G17+K17)</f>
        <v>1621.1600000000003</v>
      </c>
    </row>
    <row r="18" spans="1:14" s="2" customFormat="1" ht="14.25" x14ac:dyDescent="0.2">
      <c r="A18" s="8">
        <v>10</v>
      </c>
      <c r="B18" s="9" t="s">
        <v>10</v>
      </c>
      <c r="C18" s="10">
        <v>21</v>
      </c>
      <c r="D18" s="1">
        <v>0</v>
      </c>
      <c r="E18" s="1">
        <v>0</v>
      </c>
      <c r="F18" s="32">
        <v>0</v>
      </c>
      <c r="G18" s="32">
        <f t="shared" si="1"/>
        <v>0</v>
      </c>
      <c r="H18" s="1">
        <v>0</v>
      </c>
      <c r="I18" s="1">
        <v>0</v>
      </c>
      <c r="J18" s="32">
        <v>0</v>
      </c>
      <c r="K18" s="32">
        <f t="shared" si="2"/>
        <v>0</v>
      </c>
      <c r="L18" s="13">
        <f>SUM(D18,H18)</f>
        <v>0</v>
      </c>
      <c r="M18" s="13">
        <f>SUM(E18,I18)</f>
        <v>0</v>
      </c>
      <c r="N18" s="13">
        <f t="shared" si="3"/>
        <v>0</v>
      </c>
    </row>
    <row r="19" spans="1:14" s="2" customFormat="1" ht="14.25" x14ac:dyDescent="0.2">
      <c r="A19" s="8">
        <v>11</v>
      </c>
      <c r="B19" s="9" t="s">
        <v>11</v>
      </c>
      <c r="C19" s="10">
        <v>190</v>
      </c>
      <c r="D19" s="1">
        <v>0</v>
      </c>
      <c r="E19" s="1">
        <v>0</v>
      </c>
      <c r="F19" s="32">
        <f>D19*4.2</f>
        <v>0</v>
      </c>
      <c r="G19" s="32">
        <f t="shared" si="1"/>
        <v>0</v>
      </c>
      <c r="H19" s="11">
        <v>16</v>
      </c>
      <c r="I19" s="11">
        <v>14.8</v>
      </c>
      <c r="J19" s="33">
        <v>3.2</v>
      </c>
      <c r="K19" s="32">
        <f t="shared" si="2"/>
        <v>47.360000000000007</v>
      </c>
      <c r="L19" s="13">
        <f>SUM(D19,H19)</f>
        <v>16</v>
      </c>
      <c r="M19" s="13">
        <f>SUM(E19,I19)</f>
        <v>14.8</v>
      </c>
      <c r="N19" s="13">
        <f t="shared" si="3"/>
        <v>47.360000000000007</v>
      </c>
    </row>
    <row r="20" spans="1:14" s="2" customFormat="1" x14ac:dyDescent="0.25">
      <c r="A20" s="8"/>
      <c r="B20" s="8" t="s">
        <v>17</v>
      </c>
      <c r="C20" s="14">
        <f>SUM(C9:C19)</f>
        <v>1087.4000000000001</v>
      </c>
      <c r="D20" s="15">
        <f>SUM(D9:D19)</f>
        <v>1465.8000000000002</v>
      </c>
      <c r="E20" s="15">
        <f>SUM(E9:E19)</f>
        <v>1460.9</v>
      </c>
      <c r="F20" s="16"/>
      <c r="G20" s="34">
        <f>SUM(G9:G19)</f>
        <v>6224.01</v>
      </c>
      <c r="H20" s="16">
        <f t="shared" ref="H20:N20" si="4">SUM(H9:H19)</f>
        <v>68</v>
      </c>
      <c r="I20" s="16">
        <f>SUM(I9:I19)</f>
        <v>61.900000000000006</v>
      </c>
      <c r="J20" s="16"/>
      <c r="K20" s="16">
        <f t="shared" si="4"/>
        <v>234.58000000000004</v>
      </c>
      <c r="L20" s="17">
        <f>SUM(L9:L19)</f>
        <v>1533.8000000000002</v>
      </c>
      <c r="M20" s="17">
        <f>SUM(M9:M19)</f>
        <v>1522.8</v>
      </c>
      <c r="N20" s="14">
        <f>SUM(N9:N19)</f>
        <v>6458.5899999999992</v>
      </c>
    </row>
    <row r="22" spans="1:14" x14ac:dyDescent="0.25">
      <c r="K22" s="31" t="s">
        <v>30</v>
      </c>
      <c r="L22" s="31"/>
      <c r="M22" s="31"/>
    </row>
    <row r="23" spans="1:14" x14ac:dyDescent="0.25">
      <c r="J23" s="21"/>
      <c r="K23" s="18"/>
      <c r="L23" s="18"/>
      <c r="M23" s="18"/>
    </row>
    <row r="24" spans="1:14" x14ac:dyDescent="0.25">
      <c r="J24" s="2"/>
      <c r="K24" s="2"/>
      <c r="L24" s="18" t="s">
        <v>16</v>
      </c>
      <c r="M24" s="2"/>
    </row>
    <row r="25" spans="1:14" x14ac:dyDescent="0.25">
      <c r="J25" s="2"/>
      <c r="K25" s="2"/>
      <c r="L25" s="18" t="s">
        <v>18</v>
      </c>
      <c r="M25" s="2"/>
    </row>
    <row r="26" spans="1:14" x14ac:dyDescent="0.25">
      <c r="J26" s="2"/>
      <c r="K26" s="2"/>
      <c r="L26" s="2"/>
      <c r="M26" s="2"/>
    </row>
    <row r="27" spans="1:14" x14ac:dyDescent="0.25">
      <c r="J27" s="2"/>
      <c r="K27" s="2"/>
      <c r="L27" s="2"/>
      <c r="M27" s="2"/>
    </row>
    <row r="28" spans="1:14" x14ac:dyDescent="0.25">
      <c r="J28" s="2"/>
      <c r="K28" s="2"/>
      <c r="L28" s="2"/>
      <c r="M28" s="2"/>
    </row>
    <row r="29" spans="1:14" x14ac:dyDescent="0.25">
      <c r="J29" s="2"/>
      <c r="K29" s="2"/>
      <c r="L29" s="2"/>
      <c r="M29" s="2"/>
    </row>
    <row r="30" spans="1:14" x14ac:dyDescent="0.25">
      <c r="J30" s="2"/>
      <c r="K30" s="2"/>
      <c r="L30" s="19" t="s">
        <v>28</v>
      </c>
      <c r="M30" s="2"/>
    </row>
    <row r="31" spans="1:14" x14ac:dyDescent="0.25">
      <c r="J31" s="2"/>
      <c r="K31" s="2"/>
      <c r="L31" s="18" t="s">
        <v>29</v>
      </c>
      <c r="M31" s="2"/>
    </row>
  </sheetData>
  <mergeCells count="12">
    <mergeCell ref="K22:M22"/>
    <mergeCell ref="A1:N1"/>
    <mergeCell ref="A2:N2"/>
    <mergeCell ref="A3:N3"/>
    <mergeCell ref="A6:A7"/>
    <mergeCell ref="B6:B7"/>
    <mergeCell ref="C6:C7"/>
    <mergeCell ref="D6:G6"/>
    <mergeCell ref="H6:K6"/>
    <mergeCell ref="L6:L7"/>
    <mergeCell ref="M6:M7"/>
    <mergeCell ref="N6:N7"/>
  </mergeCells>
  <printOptions horizontalCentered="1"/>
  <pageMargins left="0.35" right="0.33" top="0.37" bottom="0.47" header="0.31496062992125984" footer="0.31496062992125984"/>
  <pageSetup paperSize="256" scale="9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IKK 2021</vt:lpstr>
      <vt:lpstr>'IKK 2021'!Print_Area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Win8.1</dc:creator>
  <cp:lastModifiedBy>Office</cp:lastModifiedBy>
  <cp:lastPrinted>2022-07-25T09:59:35Z</cp:lastPrinted>
  <dcterms:created xsi:type="dcterms:W3CDTF">2018-03-07T05:03:18Z</dcterms:created>
  <dcterms:modified xsi:type="dcterms:W3CDTF">2022-11-29T04:49:08Z</dcterms:modified>
</cp:coreProperties>
</file>